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xl/_rels/workbook.xml.rels" ContentType="application/vnd.openxmlformats-package.relationships+xml"/>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MUST &amp; Freedom" sheetId="1" state="visible" r:id="rId3"/>
    <sheet name="Instructions" sheetId="2" state="visible" r:id="rId4"/>
  </sheet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<sst xmlns="http://schemas.openxmlformats.org/spreadsheetml/2006/main" count="65" uniqueCount="64">
  <si>
    <t xml:space="preserve">GET IN TO GET OUT  ·  EXERCISE 2</t>
  </si>
  <si>
    <t xml:space="preserve">Your MUST &amp; Freedom Numbers</t>
  </si>
  <si>
    <t xml:space="preserve">Agent / Team:</t>
  </si>
  <si>
    <t xml:space="preserve">Two numbers every agent has to know. One keeps you alive. One sets you free.</t>
  </si>
  <si>
    <t xml:space="preserve">Date:</t>
  </si>
  <si>
    <t xml:space="preserve">Numbers don't care how hard you work. They expose whether your model works. If it doesn't, they tell you why.</t>
  </si>
  <si>
    <t xml:space="preserve">YOUR MUST NUMBER</t>
  </si>
  <si>
    <t xml:space="preserve">The minimum financial outcome your business requires to survive. Not a goal. A floor.</t>
  </si>
  <si>
    <t xml:space="preserve">STEP 1 · WHAT DO YOU NEED TO KEEP?</t>
  </si>
  <si>
    <t xml:space="preserve">Target net profit, after tax</t>
  </si>
  <si>
    <t xml:space="preserve">What you keep after tax and expenses.</t>
  </si>
  <si>
    <t xml:space="preserve">Estimated tax liability</t>
  </si>
  <si>
    <t xml:space="preserve">At $100K profit, assume ~25% tax rate.</t>
  </si>
  <si>
    <t xml:space="preserve">Total business expenses</t>
  </si>
  <si>
    <t xml:space="preserve">Splits, fees, tools, payroll, technology.</t>
  </si>
  <si>
    <t xml:space="preserve">STEP 2 · WORK BACKWARD TO VOLUME</t>
  </si>
  <si>
    <t xml:space="preserve">Average sale price in your market</t>
  </si>
  <si>
    <t xml:space="preserve">Median sale price of your typical deal.</t>
  </si>
  <si>
    <t xml:space="preserve">Average commission rate (net after split)</t>
  </si>
  <si>
    <t xml:space="preserve">Enter as decimal. Example: 2.5% = 0.025</t>
  </si>
  <si>
    <t xml:space="preserve">★ YOUR MUST NUMBER</t>
  </si>
  <si>
    <t xml:space="preserve">Net profit + tax + expenses = gross income your business must produce</t>
  </si>
  <si>
    <t xml:space="preserve">Units Required</t>
  </si>
  <si>
    <t xml:space="preserve">MUST ÷ (avg sale price × commission rate)</t>
  </si>
  <si>
    <t xml:space="preserve">Annual Volume</t>
  </si>
  <si>
    <t xml:space="preserve">Units × avg sale price</t>
  </si>
  <si>
    <t xml:space="preserve">Net Margin</t>
  </si>
  <si>
    <t xml:space="preserve">Net profit ÷ MUST number</t>
  </si>
  <si>
    <t xml:space="preserve">↳ Review weekly. The MUST is a floor. Below it, the machine is breaking.</t>
  </si>
  <si>
    <t xml:space="preserve">YOUR FREEDOM NUMBER</t>
  </si>
  <si>
    <t xml:space="preserve">The capital that lets your investments cover your life. Where you stop needing the business.</t>
  </si>
  <si>
    <t xml:space="preserve">STEP 3 · WHAT DOES YOUR LIFE COST?</t>
  </si>
  <si>
    <t xml:space="preserve">Personal living expenses (annual)</t>
  </si>
  <si>
    <t xml:space="preserve">The honest cost of your actual life.</t>
  </si>
  <si>
    <t xml:space="preserve">Expected annual return on capital</t>
  </si>
  <si>
    <t xml:space="preserve">Default 8%. Adjust to your investing approach.</t>
  </si>
  <si>
    <t xml:space="preserve">★ YOUR FREEDOM NUMBER</t>
  </si>
  <si>
    <t xml:space="preserve">Living expenses ÷ return rate = capital that, invested, covers your life passively</t>
  </si>
  <si>
    <t xml:space="preserve">Deployable Capital</t>
  </si>
  <si>
    <t xml:space="preserve">Annual net profit − living expenses</t>
  </si>
  <si>
    <t xml:space="preserve">Years to Freedom</t>
  </si>
  <si>
    <t xml:space="preserve">Freedom Number ÷ deployable capital. The number to shrink.</t>
  </si>
  <si>
    <t xml:space="preserve">↳ Freedom is not a feeling. It is a balance sheet. The day the capital pays for the life is the day you stop needing the business.</t>
  </si>
  <si>
    <t xml:space="preserve">How to Use This Worksheet</t>
  </si>
  <si>
    <t xml:space="preserve">MUST Number + Freedom Number</t>
  </si>
  <si>
    <t xml:space="preserve">1. The blue cells are inputs.</t>
  </si>
  <si>
    <t xml:space="preserve">Type your numbers into the blue text cells. Everything else is formulas that auto-calculate.</t>
  </si>
  <si>
    <t xml:space="preserve">2. Two numbers, two questions.</t>
  </si>
  <si>
    <t xml:space="preserve">The MUST band (gold) answers: how much does my business have to produce to survive? The Freedom band (teal) answers: how much capital do I need so I don't have to keep producing?</t>
  </si>
  <si>
    <t xml:space="preserve">3. The math.</t>
  </si>
  <si>
    <t xml:space="preserve">MUST Number = target net profit + tax + business expenses. Freedom Number = living expenses ÷ expected return on capital. Years to Freedom = Freedom Number ÷ what's left over after paying for your life.</t>
  </si>
  <si>
    <t xml:space="preserve">4. Be honest about living expenses.</t>
  </si>
  <si>
    <t xml:space="preserve">If you guess low here, every other number lies to you. Pull last year's bank statements and add up what your life actually cost.</t>
  </si>
  <si>
    <t xml:space="preserve">5. The 8% default for return on capital.</t>
  </si>
  <si>
    <t xml:space="preserve">Conservative blended return assuming a mix of stocks, rental real estate, and other investments. Adjust up or down based on how you actually invest. A pure index investor might use 7%. A heavy real estate investor might use 10%.</t>
  </si>
  <si>
    <t xml:space="preserve">6. Years to Freedom is the number to shrink.</t>
  </si>
  <si>
    <t xml:space="preserve">Two ways to shrink it: lower your Freedom Number (cut life cost) or raise deployable capital (raise net profit, or lower the gap between net profit and living expenses).</t>
  </si>
  <si>
    <t xml:space="preserve">WHY THIS MATTERS</t>
  </si>
  <si>
    <t xml:space="preserve">Jon ran his Freedom Number calculation early in his career. From that day forward, every commission check stopped being income and started being units of freedom. That mental shift, from earning to deploying, is what separates agents who eventually walk away from agents who never can.</t>
  </si>
  <si>
    <t xml:space="preserve">Most agents never run this math. They work harder and harder, never compounding, never building capital, never approaching a finish line. The MUST tells you what the floor is. The Freedom Number tells you what the finish line is. Without both, you are running with no idea where the track ends.</t>
  </si>
  <si>
    <t xml:space="preserve">QUESTIONS</t>
  </si>
  <si>
    <t xml:space="preserve">If you get stuck, bring it to the free mastermind on Facebook:</t>
  </si>
  <si>
    <t xml:space="preserve">facebook.com/groups/1632337067820750</t>
  </si>
  <si>
    <t xml:space="preserve">Jon and Brittany answer questions live.</t>
  </si>
</sst>
</file>

<file path=xl/styles.xml><?xml version="1.0" encoding="utf-8"?>
<styleSheet xmlns="http://schemas.openxmlformats.org/spreadsheetml/2006/main">
  <numFmts count="6">
    <numFmt numFmtId="164" formatCode="General"/>
    <numFmt numFmtId="165" formatCode="\$#,##0;&quot;($&quot;#,##0\);\-"/>
    <numFmt numFmtId="166" formatCode="0.0000"/>
    <numFmt numFmtId="167" formatCode="0;\(0\);\-"/>
    <numFmt numFmtId="168" formatCode="0.0%;\(0.0%\);\-"/>
    <numFmt numFmtId="169" formatCode="0.0;\(0.0\);\-"/>
  </numFmts>
  <fonts count="26">
    <font>
      <sz val="11"/>
      <color theme="1"/>
      <name val="Calibri"/>
      <family val="2"/>
      <charset val="1"/>
    </font>
    <font>
      <sz val="10"/>
      <name val="Arial"/>
      <family val="0"/>
    </font>
    <font>
      <sz val="10"/>
      <name val="Arial"/>
      <family val="0"/>
    </font>
    <font>
      <sz val="10"/>
      <name val="Arial"/>
      <family val="0"/>
    </font>
    <font>
      <b val="true"/>
      <sz val="8"/>
      <color rgb="FF9A7D2A"/>
      <name val="Arial"/>
      <family val="0"/>
      <charset val="1"/>
    </font>
    <font>
      <b val="true"/>
      <sz val="18"/>
      <color rgb="FF04090D"/>
      <name val="Arial"/>
      <family val="0"/>
      <charset val="1"/>
    </font>
    <font>
      <b val="true"/>
      <sz val="9"/>
      <color rgb="FF666666"/>
      <name val="Arial"/>
      <family val="0"/>
      <charset val="1"/>
    </font>
    <font>
      <sz val="11"/>
      <color rgb="FF0000FF"/>
      <name val="Arial"/>
      <family val="0"/>
      <charset val="1"/>
    </font>
    <font>
      <i val="true"/>
      <sz val="10"/>
      <color rgb="FF555555"/>
      <name val="Arial"/>
      <family val="0"/>
      <charset val="1"/>
    </font>
    <font>
      <i val="true"/>
      <sz val="9"/>
      <color rgb="FF333333"/>
      <name val="Arial"/>
      <family val="0"/>
      <charset val="1"/>
    </font>
    <font>
      <b val="true"/>
      <sz val="12"/>
      <color rgb="FFFFFFFF"/>
      <name val="Arial"/>
      <family val="0"/>
      <charset val="1"/>
    </font>
    <font>
      <i val="true"/>
      <sz val="9"/>
      <color rgb="FF444444"/>
      <name val="Arial"/>
      <family val="0"/>
      <charset val="1"/>
    </font>
    <font>
      <b val="true"/>
      <sz val="9"/>
      <color rgb="FF555555"/>
      <name val="Arial"/>
      <family val="0"/>
      <charset val="1"/>
    </font>
    <font>
      <b val="true"/>
      <sz val="10"/>
      <color rgb="FF04090D"/>
      <name val="Arial"/>
      <family val="0"/>
      <charset val="1"/>
    </font>
    <font>
      <b val="true"/>
      <sz val="12"/>
      <color rgb="FF0000FF"/>
      <name val="Arial"/>
      <family val="0"/>
      <charset val="1"/>
    </font>
    <font>
      <i val="true"/>
      <sz val="8"/>
      <color rgb="FF777777"/>
      <name val="Arial"/>
      <family val="0"/>
      <charset val="1"/>
    </font>
    <font>
      <b val="true"/>
      <sz val="10"/>
      <color rgb="FF9A7D2A"/>
      <name val="Arial"/>
      <family val="0"/>
      <charset val="1"/>
    </font>
    <font>
      <b val="true"/>
      <sz val="18"/>
      <color rgb="FF9A7D2A"/>
      <name val="Arial"/>
      <family val="0"/>
      <charset val="1"/>
    </font>
    <font>
      <i val="true"/>
      <sz val="8"/>
      <color rgb="FF555555"/>
      <name val="Arial"/>
      <family val="0"/>
      <charset val="1"/>
    </font>
    <font>
      <b val="true"/>
      <sz val="12"/>
      <color rgb="FF04090D"/>
      <name val="Arial"/>
      <family val="0"/>
      <charset val="1"/>
    </font>
    <font>
      <b val="true"/>
      <sz val="10"/>
      <color rgb="FF1A8FA8"/>
      <name val="Arial"/>
      <family val="0"/>
      <charset val="1"/>
    </font>
    <font>
      <b val="true"/>
      <sz val="18"/>
      <color rgb="FF1A8FA8"/>
      <name val="Arial"/>
      <family val="0"/>
      <charset val="1"/>
    </font>
    <font>
      <i val="true"/>
      <sz val="10"/>
      <color rgb="FF666666"/>
      <name val="Arial"/>
      <family val="0"/>
      <charset val="1"/>
    </font>
    <font>
      <sz val="10"/>
      <color rgb="FF333333"/>
      <name val="Arial"/>
      <family val="0"/>
      <charset val="1"/>
    </font>
    <font>
      <b val="true"/>
      <sz val="11"/>
      <color rgb="FF9A7D2A"/>
      <name val="Arial"/>
      <family val="0"/>
      <charset val="1"/>
    </font>
    <font>
      <b val="true"/>
      <sz val="11"/>
      <color rgb="FF04090D"/>
      <name val="Arial"/>
      <family val="0"/>
      <charset val="1"/>
    </font>
  </fonts>
  <fills count="11">
    <fill>
      <patternFill patternType="none"/>
    </fill>
    <fill>
      <patternFill patternType="gray125"/>
    </fill>
    <fill>
      <patternFill patternType="solid">
        <fgColor rgb="FFFFFFFC"/>
        <bgColor rgb="FFFFFFFF"/>
      </patternFill>
    </fill>
    <fill>
      <patternFill patternType="solid">
        <fgColor rgb="FFFAFAF7"/>
        <bgColor rgb="FFFFFFFC"/>
      </patternFill>
    </fill>
    <fill>
      <patternFill patternType="solid">
        <fgColor rgb="FF9A7D2A"/>
        <bgColor rgb="FF777777"/>
      </patternFill>
    </fill>
    <fill>
      <patternFill patternType="solid">
        <fgColor rgb="FFFEF9E7"/>
        <bgColor rgb="FFFFFBE5"/>
      </patternFill>
    </fill>
    <fill>
      <patternFill patternType="solid">
        <fgColor rgb="FFFFFBE5"/>
        <bgColor rgb="FFFEF9E7"/>
      </patternFill>
    </fill>
    <fill>
      <patternFill patternType="solid">
        <fgColor rgb="FFFFFFFF"/>
        <bgColor rgb="FFFFFFFC"/>
      </patternFill>
    </fill>
    <fill>
      <patternFill patternType="solid">
        <fgColor rgb="FF1A8FA8"/>
        <bgColor rgb="FF008080"/>
      </patternFill>
    </fill>
    <fill>
      <patternFill patternType="solid">
        <fgColor rgb="FFEAF4F7"/>
        <bgColor rgb="FFE3F1F5"/>
      </patternFill>
    </fill>
    <fill>
      <patternFill patternType="solid">
        <fgColor rgb="FFE3F1F5"/>
        <bgColor rgb="FFEAF4F7"/>
      </patternFill>
    </fill>
  </fills>
  <borders count="11">
    <border diagonalUp="false" diagonalDown="false">
      <left/>
      <right/>
      <top/>
      <bottom/>
      <diagonal/>
    </border>
    <border diagonalUp="false" diagonalDown="false">
      <left style="thin">
        <color rgb="FFBBBBBB"/>
      </left>
      <right style="thin">
        <color rgb="FFBBBBBB"/>
      </right>
      <top style="thin">
        <color rgb="FFBBBBBB"/>
      </top>
      <bottom style="thin">
        <color rgb="FFBBBBBB"/>
      </bottom>
      <diagonal/>
    </border>
    <border diagonalUp="false" diagonalDown="false">
      <left style="thick">
        <color rgb="FF9A7D2A"/>
      </left>
      <right/>
      <top style="thick">
        <color rgb="FF9A7D2A"/>
      </top>
      <bottom style="thick">
        <color rgb="FF9A7D2A"/>
      </bottom>
      <diagonal/>
    </border>
    <border diagonalUp="false" diagonalDown="false">
      <left/>
      <right/>
      <top style="thick">
        <color rgb="FF9A7D2A"/>
      </top>
      <bottom style="thick">
        <color rgb="FF9A7D2A"/>
      </bottom>
      <diagonal/>
    </border>
    <border diagonalUp="false" diagonalDown="false">
      <left/>
      <right style="thick">
        <color rgb="FF9A7D2A"/>
      </right>
      <top style="thick">
        <color rgb="FF9A7D2A"/>
      </top>
      <bottom style="thick">
        <color rgb="FF9A7D2A"/>
      </bottom>
      <diagonal/>
    </border>
    <border diagonalUp="false" diagonalDown="false">
      <left style="thin">
        <color rgb="FFBBBBBB"/>
      </left>
      <right/>
      <top style="thin">
        <color rgb="FFBBBBBB"/>
      </top>
      <bottom style="thin">
        <color rgb="FFBBBBBB"/>
      </bottom>
      <diagonal/>
    </border>
    <border diagonalUp="false" diagonalDown="false">
      <left/>
      <right/>
      <top style="thin">
        <color rgb="FFBBBBBB"/>
      </top>
      <bottom style="thin">
        <color rgb="FFBBBBBB"/>
      </bottom>
      <diagonal/>
    </border>
    <border diagonalUp="false" diagonalDown="false">
      <left/>
      <right style="thin">
        <color rgb="FFBBBBBB"/>
      </right>
      <top style="thin">
        <color rgb="FFBBBBBB"/>
      </top>
      <bottom style="thin">
        <color rgb="FFBBBBBB"/>
      </bottom>
      <diagonal/>
    </border>
    <border diagonalUp="false" diagonalDown="false">
      <left style="thick">
        <color rgb="FF1A8FA8"/>
      </left>
      <right/>
      <top style="thick">
        <color rgb="FF1A8FA8"/>
      </top>
      <bottom style="thick">
        <color rgb="FF1A8FA8"/>
      </bottom>
      <diagonal/>
    </border>
    <border diagonalUp="false" diagonalDown="false">
      <left/>
      <right/>
      <top style="thick">
        <color rgb="FF1A8FA8"/>
      </top>
      <bottom style="thick">
        <color rgb="FF1A8FA8"/>
      </bottom>
      <diagonal/>
    </border>
    <border diagonalUp="false" diagonalDown="false">
      <left/>
      <right style="thick">
        <color rgb="FF1A8FA8"/>
      </right>
      <top style="thick">
        <color rgb="FF1A8FA8"/>
      </top>
      <bottom style="thick">
        <color rgb="FF1A8FA8"/>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45">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false" applyAlignment="false" applyProtection="false">
      <alignment horizontal="general" vertical="bottom" textRotation="0" wrapText="false" indent="0" shrinkToFit="false"/>
      <protection locked="true" hidden="false"/>
    </xf>
    <xf numFmtId="164" fontId="5" fillId="0" borderId="0" xfId="0" applyFont="true" applyBorder="false" applyAlignment="false" applyProtection="false">
      <alignment horizontal="general" vertical="bottom" textRotation="0" wrapText="false" indent="0" shrinkToFit="false"/>
      <protection locked="true" hidden="false"/>
    </xf>
    <xf numFmtId="164" fontId="6" fillId="0" borderId="0" xfId="0" applyFont="true" applyBorder="false" applyAlignment="true" applyProtection="false">
      <alignment horizontal="right" vertical="bottom" textRotation="0" wrapText="false" indent="0" shrinkToFit="false"/>
      <protection locked="true" hidden="false"/>
    </xf>
    <xf numFmtId="164" fontId="7" fillId="2" borderId="0" xfId="0" applyFont="true" applyBorder="false" applyAlignment="false" applyProtection="false">
      <alignment horizontal="general" vertical="bottom" textRotation="0" wrapText="false" indent="0" shrinkToFit="false"/>
      <protection locked="true" hidden="false"/>
    </xf>
    <xf numFmtId="164" fontId="8" fillId="0" borderId="0" xfId="0" applyFont="true" applyBorder="false" applyAlignment="false" applyProtection="false">
      <alignment horizontal="general" vertical="bottom" textRotation="0" wrapText="false" indent="0" shrinkToFit="false"/>
      <protection locked="true" hidden="false"/>
    </xf>
    <xf numFmtId="164" fontId="9" fillId="3" borderId="0" xfId="0" applyFont="true" applyBorder="true" applyAlignment="true" applyProtection="false">
      <alignment horizontal="left" vertical="center" textRotation="0" wrapText="true" indent="1" shrinkToFit="false"/>
      <protection locked="true" hidden="false"/>
    </xf>
    <xf numFmtId="164" fontId="10" fillId="4" borderId="0" xfId="0" applyFont="true" applyBorder="true" applyAlignment="true" applyProtection="false">
      <alignment horizontal="left" vertical="center" textRotation="0" wrapText="false" indent="1" shrinkToFit="false"/>
      <protection locked="true" hidden="false"/>
    </xf>
    <xf numFmtId="164" fontId="11" fillId="5" borderId="0" xfId="0" applyFont="true" applyBorder="true" applyAlignment="true" applyProtection="false">
      <alignment horizontal="left" vertical="center" textRotation="0" wrapText="false" indent="1" shrinkToFit="false"/>
      <protection locked="true" hidden="false"/>
    </xf>
    <xf numFmtId="164" fontId="12" fillId="5" borderId="0" xfId="0" applyFont="true" applyBorder="true" applyAlignment="true" applyProtection="false">
      <alignment horizontal="left" vertical="center" textRotation="0" wrapText="false" indent="1" shrinkToFit="false"/>
      <protection locked="true" hidden="false"/>
    </xf>
    <xf numFmtId="164" fontId="13" fillId="5" borderId="0" xfId="0" applyFont="true" applyBorder="false" applyAlignment="true" applyProtection="false">
      <alignment horizontal="left" vertical="center" textRotation="0" wrapText="false" indent="1" shrinkToFit="false"/>
      <protection locked="true" hidden="false"/>
    </xf>
    <xf numFmtId="164" fontId="0" fillId="5" borderId="0" xfId="0" applyFont="false" applyBorder="false" applyAlignment="false" applyProtection="false">
      <alignment horizontal="general" vertical="bottom" textRotation="0" wrapText="false" indent="0" shrinkToFit="false"/>
      <protection locked="true" hidden="false"/>
    </xf>
    <xf numFmtId="165" fontId="14" fillId="2" borderId="1" xfId="0" applyFont="true" applyBorder="true" applyAlignment="true" applyProtection="false">
      <alignment horizontal="right" vertical="center" textRotation="0" wrapText="false" indent="1" shrinkToFit="false"/>
      <protection locked="true" hidden="false"/>
    </xf>
    <xf numFmtId="164" fontId="15" fillId="5" borderId="0" xfId="0" applyFont="true" applyBorder="true" applyAlignment="true" applyProtection="false">
      <alignment horizontal="left" vertical="top" textRotation="0" wrapText="false" indent="1" shrinkToFit="false"/>
      <protection locked="true" hidden="false"/>
    </xf>
    <xf numFmtId="166" fontId="14" fillId="2" borderId="1" xfId="0" applyFont="true" applyBorder="true" applyAlignment="true" applyProtection="false">
      <alignment horizontal="right" vertical="center" textRotation="0" wrapText="false" indent="1" shrinkToFit="false"/>
      <protection locked="true" hidden="false"/>
    </xf>
    <xf numFmtId="164" fontId="16" fillId="6" borderId="2" xfId="0" applyFont="true" applyBorder="true" applyAlignment="true" applyProtection="false">
      <alignment horizontal="left" vertical="center" textRotation="0" wrapText="false" indent="1" shrinkToFit="false"/>
      <protection locked="true" hidden="false"/>
    </xf>
    <xf numFmtId="165" fontId="17" fillId="6" borderId="3" xfId="0" applyFont="true" applyBorder="true" applyAlignment="true" applyProtection="false">
      <alignment horizontal="right" vertical="center" textRotation="0" wrapText="false" indent="1" shrinkToFit="false"/>
      <protection locked="true" hidden="false"/>
    </xf>
    <xf numFmtId="164" fontId="0" fillId="6" borderId="3" xfId="0" applyFont="false" applyBorder="true" applyAlignment="false" applyProtection="false">
      <alignment horizontal="general" vertical="bottom" textRotation="0" wrapText="false" indent="0" shrinkToFit="false"/>
      <protection locked="true" hidden="false"/>
    </xf>
    <xf numFmtId="164" fontId="0" fillId="6" borderId="4" xfId="0" applyFont="false" applyBorder="true" applyAlignment="false" applyProtection="false">
      <alignment horizontal="general" vertical="bottom" textRotation="0" wrapText="false" indent="0" shrinkToFit="false"/>
      <protection locked="true" hidden="false"/>
    </xf>
    <xf numFmtId="164" fontId="18" fillId="5" borderId="0" xfId="0" applyFont="true" applyBorder="true" applyAlignment="true" applyProtection="false">
      <alignment horizontal="left" vertical="center" textRotation="0" wrapText="false" indent="1" shrinkToFit="false"/>
      <protection locked="true" hidden="false"/>
    </xf>
    <xf numFmtId="164" fontId="13" fillId="7" borderId="5" xfId="0" applyFont="true" applyBorder="true" applyAlignment="true" applyProtection="false">
      <alignment horizontal="left" vertical="center" textRotation="0" wrapText="false" indent="1" shrinkToFit="false"/>
      <protection locked="true" hidden="false"/>
    </xf>
    <xf numFmtId="164" fontId="0" fillId="7" borderId="6" xfId="0" applyFont="false" applyBorder="true" applyAlignment="false" applyProtection="false">
      <alignment horizontal="general" vertical="bottom" textRotation="0" wrapText="false" indent="0" shrinkToFit="false"/>
      <protection locked="true" hidden="false"/>
    </xf>
    <xf numFmtId="167" fontId="19" fillId="7" borderId="6" xfId="0" applyFont="true" applyBorder="true" applyAlignment="true" applyProtection="false">
      <alignment horizontal="right" vertical="center" textRotation="0" wrapText="false" indent="1" shrinkToFit="false"/>
      <protection locked="true" hidden="false"/>
    </xf>
    <xf numFmtId="164" fontId="15" fillId="7" borderId="7" xfId="0" applyFont="true" applyBorder="true" applyAlignment="true" applyProtection="false">
      <alignment horizontal="left" vertical="center" textRotation="0" wrapText="false" indent="1" shrinkToFit="false"/>
      <protection locked="true" hidden="false"/>
    </xf>
    <xf numFmtId="165" fontId="19" fillId="7" borderId="6" xfId="0" applyFont="true" applyBorder="true" applyAlignment="true" applyProtection="false">
      <alignment horizontal="right" vertical="center" textRotation="0" wrapText="false" indent="1" shrinkToFit="false"/>
      <protection locked="true" hidden="false"/>
    </xf>
    <xf numFmtId="168" fontId="19" fillId="7" borderId="6" xfId="0" applyFont="true" applyBorder="true" applyAlignment="true" applyProtection="false">
      <alignment horizontal="right" vertical="center" textRotation="0" wrapText="false" indent="1" shrinkToFit="false"/>
      <protection locked="true" hidden="false"/>
    </xf>
    <xf numFmtId="164" fontId="10" fillId="8" borderId="0" xfId="0" applyFont="true" applyBorder="true" applyAlignment="true" applyProtection="false">
      <alignment horizontal="left" vertical="center" textRotation="0" wrapText="false" indent="1" shrinkToFit="false"/>
      <protection locked="true" hidden="false"/>
    </xf>
    <xf numFmtId="164" fontId="11" fillId="9" borderId="0" xfId="0" applyFont="true" applyBorder="true" applyAlignment="true" applyProtection="false">
      <alignment horizontal="left" vertical="center" textRotation="0" wrapText="false" indent="1" shrinkToFit="false"/>
      <protection locked="true" hidden="false"/>
    </xf>
    <xf numFmtId="164" fontId="12" fillId="9" borderId="0" xfId="0" applyFont="true" applyBorder="true" applyAlignment="true" applyProtection="false">
      <alignment horizontal="left" vertical="center" textRotation="0" wrapText="false" indent="1" shrinkToFit="false"/>
      <protection locked="true" hidden="false"/>
    </xf>
    <xf numFmtId="164" fontId="13" fillId="9" borderId="0" xfId="0" applyFont="true" applyBorder="false" applyAlignment="true" applyProtection="false">
      <alignment horizontal="left" vertical="center" textRotation="0" wrapText="false" indent="1" shrinkToFit="false"/>
      <protection locked="true" hidden="false"/>
    </xf>
    <xf numFmtId="164" fontId="0" fillId="9" borderId="0" xfId="0" applyFont="false" applyBorder="false" applyAlignment="false" applyProtection="false">
      <alignment horizontal="general" vertical="bottom" textRotation="0" wrapText="false" indent="0" shrinkToFit="false"/>
      <protection locked="true" hidden="false"/>
    </xf>
    <xf numFmtId="164" fontId="15" fillId="9" borderId="0" xfId="0" applyFont="true" applyBorder="true" applyAlignment="true" applyProtection="false">
      <alignment horizontal="left" vertical="top" textRotation="0" wrapText="false" indent="1" shrinkToFit="false"/>
      <protection locked="true" hidden="false"/>
    </xf>
    <xf numFmtId="168" fontId="14" fillId="2" borderId="1" xfId="0" applyFont="true" applyBorder="true" applyAlignment="true" applyProtection="false">
      <alignment horizontal="right" vertical="center" textRotation="0" wrapText="false" indent="1" shrinkToFit="false"/>
      <protection locked="true" hidden="false"/>
    </xf>
    <xf numFmtId="164" fontId="20" fillId="10" borderId="8" xfId="0" applyFont="true" applyBorder="true" applyAlignment="true" applyProtection="false">
      <alignment horizontal="left" vertical="center" textRotation="0" wrapText="false" indent="1" shrinkToFit="false"/>
      <protection locked="true" hidden="false"/>
    </xf>
    <xf numFmtId="165" fontId="21" fillId="10" borderId="9" xfId="0" applyFont="true" applyBorder="true" applyAlignment="true" applyProtection="false">
      <alignment horizontal="right" vertical="center" textRotation="0" wrapText="false" indent="1" shrinkToFit="false"/>
      <protection locked="true" hidden="false"/>
    </xf>
    <xf numFmtId="164" fontId="0" fillId="10" borderId="9" xfId="0" applyFont="false" applyBorder="true" applyAlignment="false" applyProtection="false">
      <alignment horizontal="general" vertical="bottom" textRotation="0" wrapText="false" indent="0" shrinkToFit="false"/>
      <protection locked="true" hidden="false"/>
    </xf>
    <xf numFmtId="164" fontId="0" fillId="10" borderId="10" xfId="0" applyFont="false" applyBorder="true" applyAlignment="false" applyProtection="false">
      <alignment horizontal="general" vertical="bottom" textRotation="0" wrapText="false" indent="0" shrinkToFit="false"/>
      <protection locked="true" hidden="false"/>
    </xf>
    <xf numFmtId="164" fontId="18" fillId="9" borderId="0" xfId="0" applyFont="true" applyBorder="true" applyAlignment="true" applyProtection="false">
      <alignment horizontal="left" vertical="center" textRotation="0" wrapText="false" indent="1" shrinkToFit="false"/>
      <protection locked="true" hidden="false"/>
    </xf>
    <xf numFmtId="169" fontId="19" fillId="7" borderId="6" xfId="0" applyFont="true" applyBorder="true" applyAlignment="true" applyProtection="false">
      <alignment horizontal="right" vertical="center" textRotation="0" wrapText="false" indent="1" shrinkToFit="false"/>
      <protection locked="true" hidden="false"/>
    </xf>
    <xf numFmtId="164" fontId="11" fillId="9" borderId="0" xfId="0" applyFont="true" applyBorder="true" applyAlignment="true" applyProtection="false">
      <alignment horizontal="left" vertical="center" textRotation="0" wrapText="true" indent="1" shrinkToFit="false"/>
      <protection locked="true" hidden="false"/>
    </xf>
    <xf numFmtId="164" fontId="22" fillId="0" borderId="0" xfId="0" applyFont="true" applyBorder="false" applyAlignment="false" applyProtection="false">
      <alignment horizontal="general" vertical="bottom" textRotation="0" wrapText="false" indent="0" shrinkToFit="false"/>
      <protection locked="true" hidden="false"/>
    </xf>
    <xf numFmtId="164" fontId="13" fillId="0" borderId="0" xfId="0" applyFont="true" applyBorder="false" applyAlignment="true" applyProtection="false">
      <alignment horizontal="general" vertical="top" textRotation="0" wrapText="false" indent="0" shrinkToFit="false"/>
      <protection locked="true" hidden="false"/>
    </xf>
    <xf numFmtId="164" fontId="23" fillId="0" borderId="0" xfId="0" applyFont="true" applyBorder="false" applyAlignment="true" applyProtection="false">
      <alignment horizontal="general" vertical="top" textRotation="0" wrapText="true" indent="0" shrinkToFit="false"/>
      <protection locked="true" hidden="false"/>
    </xf>
    <xf numFmtId="164" fontId="24" fillId="0" borderId="0" xfId="0" applyFont="true" applyBorder="false" applyAlignment="false" applyProtection="false">
      <alignment horizontal="general" vertical="bottom" textRotation="0" wrapText="false" indent="0" shrinkToFit="false"/>
      <protection locked="true" hidden="false"/>
    </xf>
    <xf numFmtId="164" fontId="25" fillId="0" borderId="0" xfId="0" applyFont="true" applyBorder="false" applyAlignment="false" applyProtection="false">
      <alignment horizontal="general" vertical="bottom" textRotation="0" wrapText="fals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colors>
    <indexedColors>
      <rgbColor rgb="FF000000"/>
      <rgbColor rgb="FFFFFFFF"/>
      <rgbColor rgb="FFFF0000"/>
      <rgbColor rgb="FF00FF00"/>
      <rgbColor rgb="FF0000FF"/>
      <rgbColor rgb="FFFFFF00"/>
      <rgbColor rgb="FFFF00FF"/>
      <rgbColor rgb="FF00FFFF"/>
      <rgbColor rgb="FF800000"/>
      <rgbColor rgb="FF008000"/>
      <rgbColor rgb="FF000080"/>
      <rgbColor rgb="FF9A7D2A"/>
      <rgbColor rgb="FF800080"/>
      <rgbColor rgb="FF1A8FA8"/>
      <rgbColor rgb="FFBBBBBB"/>
      <rgbColor rgb="FF777777"/>
      <rgbColor rgb="FF9999FF"/>
      <rgbColor rgb="FF993366"/>
      <rgbColor rgb="FFFFFBE5"/>
      <rgbColor rgb="FFE3F1F5"/>
      <rgbColor rgb="FF660066"/>
      <rgbColor rgb="FFFF8080"/>
      <rgbColor rgb="FF0066CC"/>
      <rgbColor rgb="FFFFFFFC"/>
      <rgbColor rgb="FF000080"/>
      <rgbColor rgb="FFFF00FF"/>
      <rgbColor rgb="FFFFFF00"/>
      <rgbColor rgb="FF00FFFF"/>
      <rgbColor rgb="FF800080"/>
      <rgbColor rgb="FF800000"/>
      <rgbColor rgb="FF008080"/>
      <rgbColor rgb="FF0000FF"/>
      <rgbColor rgb="FF00CCFF"/>
      <rgbColor rgb="FFEAF4F7"/>
      <rgbColor rgb="FFFAFAF7"/>
      <rgbColor rgb="FFFEF9E7"/>
      <rgbColor rgb="FF99CCFF"/>
      <rgbColor rgb="FFFF99CC"/>
      <rgbColor rgb="FFCC99FF"/>
      <rgbColor rgb="FFFFCC99"/>
      <rgbColor rgb="FF3366FF"/>
      <rgbColor rgb="FF33CCCC"/>
      <rgbColor rgb="FF99CC00"/>
      <rgbColor rgb="FFFFCC00"/>
      <rgbColor rgb="FFFF9900"/>
      <rgbColor rgb="FFFF6600"/>
      <rgbColor rgb="FF666666"/>
      <rgbColor rgb="FF969696"/>
      <rgbColor rgb="FF003366"/>
      <rgbColor rgb="FF339966"/>
      <rgbColor rgb="FF04090D"/>
      <rgbColor rgb="FF444444"/>
      <rgbColor rgb="FF993300"/>
      <rgbColor rgb="FF993366"/>
      <rgbColor rgb="FF555555"/>
      <rgbColor rgb="FF333333"/>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sharedStrings" Target="sharedStrings.xml"/>
</Relationships>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E40"/>
  <sheetViews>
    <sheetView showFormulas="false" showGridLines="true" showRowColHeaders="true" showZeros="true" rightToLeft="false" tabSelected="tru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30"/>
    <col collapsed="false" customWidth="true" hidden="false" outlineLevel="0" max="2" min="2" style="0" width="10"/>
    <col collapsed="false" customWidth="true" hidden="false" outlineLevel="0" max="3" min="3" style="0" width="18"/>
    <col collapsed="false" customWidth="true" hidden="false" outlineLevel="0" max="4" min="4" style="0" width="32"/>
    <col collapsed="false" customWidth="true" hidden="false" outlineLevel="0" max="5" min="5" style="0" width="12"/>
  </cols>
  <sheetData>
    <row r="1" customFormat="false" ht="15" hidden="false" customHeight="false" outlineLevel="0" collapsed="false">
      <c r="A1" s="1" t="s">
        <v>0</v>
      </c>
    </row>
    <row r="2" customFormat="false" ht="22.05" hidden="false" customHeight="false" outlineLevel="0" collapsed="false">
      <c r="A2" s="2" t="s">
        <v>1</v>
      </c>
      <c r="D2" s="3" t="s">
        <v>2</v>
      </c>
      <c r="E2" s="4"/>
    </row>
    <row r="3" customFormat="false" ht="15" hidden="false" customHeight="false" outlineLevel="0" collapsed="false">
      <c r="A3" s="5" t="s">
        <v>3</v>
      </c>
      <c r="D3" s="3" t="s">
        <v>4</v>
      </c>
      <c r="E3" s="4"/>
    </row>
    <row r="5" customFormat="false" ht="25.5" hidden="false" customHeight="true" outlineLevel="0" collapsed="false">
      <c r="A5" s="6" t="s">
        <v>5</v>
      </c>
      <c r="B5" s="6"/>
      <c r="C5" s="6"/>
      <c r="D5" s="6"/>
      <c r="E5" s="6"/>
    </row>
    <row r="7" customFormat="false" ht="21.75" hidden="false" customHeight="true" outlineLevel="0" collapsed="false">
      <c r="A7" s="7" t="s">
        <v>6</v>
      </c>
      <c r="B7" s="7"/>
      <c r="C7" s="7"/>
      <c r="D7" s="7"/>
      <c r="E7" s="7"/>
    </row>
    <row r="8" customFormat="false" ht="18" hidden="false" customHeight="true" outlineLevel="0" collapsed="false">
      <c r="A8" s="8" t="s">
        <v>7</v>
      </c>
      <c r="B8" s="8"/>
      <c r="C8" s="8"/>
      <c r="D8" s="8"/>
      <c r="E8" s="8"/>
    </row>
    <row r="9" customFormat="false" ht="15" hidden="false" customHeight="false" outlineLevel="0" collapsed="false">
      <c r="A9" s="9" t="s">
        <v>8</v>
      </c>
      <c r="B9" s="9"/>
      <c r="C9" s="9"/>
      <c r="D9" s="9"/>
      <c r="E9" s="9"/>
    </row>
    <row r="10" customFormat="false" ht="21.75" hidden="false" customHeight="true" outlineLevel="0" collapsed="false">
      <c r="A10" s="10" t="s">
        <v>9</v>
      </c>
      <c r="B10" s="11"/>
      <c r="C10" s="12" t="n">
        <v>100000</v>
      </c>
      <c r="D10" s="11"/>
      <c r="E10" s="11"/>
    </row>
    <row r="11" customFormat="false" ht="13.5" hidden="false" customHeight="true" outlineLevel="0" collapsed="false">
      <c r="A11" s="13" t="s">
        <v>10</v>
      </c>
      <c r="B11" s="13"/>
      <c r="C11" s="11"/>
      <c r="D11" s="11"/>
      <c r="E11" s="11"/>
    </row>
    <row r="12" customFormat="false" ht="21.75" hidden="false" customHeight="true" outlineLevel="0" collapsed="false">
      <c r="A12" s="10" t="s">
        <v>11</v>
      </c>
      <c r="B12" s="11"/>
      <c r="C12" s="12" t="n">
        <v>30000</v>
      </c>
      <c r="D12" s="11"/>
      <c r="E12" s="11"/>
    </row>
    <row r="13" customFormat="false" ht="13.5" hidden="false" customHeight="true" outlineLevel="0" collapsed="false">
      <c r="A13" s="13" t="s">
        <v>12</v>
      </c>
      <c r="B13" s="13"/>
      <c r="C13" s="11"/>
      <c r="D13" s="11"/>
      <c r="E13" s="11"/>
    </row>
    <row r="14" customFormat="false" ht="21.75" hidden="false" customHeight="true" outlineLevel="0" collapsed="false">
      <c r="A14" s="10" t="s">
        <v>13</v>
      </c>
      <c r="B14" s="11"/>
      <c r="C14" s="12" t="n">
        <v>20000</v>
      </c>
      <c r="D14" s="11"/>
      <c r="E14" s="11"/>
    </row>
    <row r="15" customFormat="false" ht="13.5" hidden="false" customHeight="true" outlineLevel="0" collapsed="false">
      <c r="A15" s="13" t="s">
        <v>14</v>
      </c>
      <c r="B15" s="13"/>
      <c r="C15" s="11"/>
      <c r="D15" s="11"/>
      <c r="E15" s="11"/>
    </row>
    <row r="16" customFormat="false" ht="15" hidden="false" customHeight="false" outlineLevel="0" collapsed="false">
      <c r="A16" s="9" t="s">
        <v>15</v>
      </c>
      <c r="B16" s="9"/>
      <c r="C16" s="9"/>
      <c r="D16" s="9"/>
      <c r="E16" s="9"/>
    </row>
    <row r="17" customFormat="false" ht="21.75" hidden="false" customHeight="true" outlineLevel="0" collapsed="false">
      <c r="A17" s="10" t="s">
        <v>16</v>
      </c>
      <c r="B17" s="11"/>
      <c r="C17" s="12" t="n">
        <v>350000</v>
      </c>
      <c r="D17" s="11"/>
      <c r="E17" s="11"/>
    </row>
    <row r="18" customFormat="false" ht="13.5" hidden="false" customHeight="true" outlineLevel="0" collapsed="false">
      <c r="A18" s="13" t="s">
        <v>17</v>
      </c>
      <c r="B18" s="13"/>
      <c r="C18" s="11"/>
      <c r="D18" s="11"/>
      <c r="E18" s="11"/>
    </row>
    <row r="19" customFormat="false" ht="21.75" hidden="false" customHeight="true" outlineLevel="0" collapsed="false">
      <c r="A19" s="10" t="s">
        <v>18</v>
      </c>
      <c r="B19" s="11"/>
      <c r="C19" s="14" t="n">
        <v>0.025</v>
      </c>
      <c r="D19" s="11"/>
      <c r="E19" s="11"/>
    </row>
    <row r="20" customFormat="false" ht="13.5" hidden="false" customHeight="true" outlineLevel="0" collapsed="false">
      <c r="A20" s="13" t="s">
        <v>19</v>
      </c>
      <c r="B20" s="13"/>
      <c r="C20" s="11"/>
      <c r="D20" s="11"/>
      <c r="E20" s="11"/>
    </row>
    <row r="22" customFormat="false" ht="33.75" hidden="false" customHeight="true" outlineLevel="0" collapsed="false">
      <c r="A22" s="15" t="s">
        <v>20</v>
      </c>
      <c r="B22" s="15"/>
      <c r="C22" s="16" t="n">
        <f aca="false">C10+C12+C14</f>
        <v>150000</v>
      </c>
      <c r="D22" s="17"/>
      <c r="E22" s="18"/>
    </row>
    <row r="23" customFormat="false" ht="15.75" hidden="false" customHeight="true" outlineLevel="0" collapsed="false">
      <c r="A23" s="19" t="s">
        <v>21</v>
      </c>
      <c r="B23" s="19"/>
      <c r="C23" s="19"/>
      <c r="D23" s="19"/>
      <c r="E23" s="19"/>
    </row>
    <row r="24" customFormat="false" ht="21.75" hidden="false" customHeight="true" outlineLevel="0" collapsed="false">
      <c r="A24" s="20" t="s">
        <v>22</v>
      </c>
      <c r="B24" s="21"/>
      <c r="C24" s="22" t="n">
        <f aca="false">IF(AND(C17&gt;0,C19&gt;0),ROUNDUP(C22/(C17*C19),0),0)</f>
        <v>18</v>
      </c>
      <c r="D24" s="23" t="s">
        <v>23</v>
      </c>
      <c r="E24" s="23"/>
    </row>
    <row r="25" customFormat="false" ht="21.75" hidden="false" customHeight="true" outlineLevel="0" collapsed="false">
      <c r="A25" s="20" t="s">
        <v>24</v>
      </c>
      <c r="B25" s="21"/>
      <c r="C25" s="24" t="n">
        <f aca="false">C24*C17</f>
        <v>6300000</v>
      </c>
      <c r="D25" s="23" t="s">
        <v>25</v>
      </c>
      <c r="E25" s="23"/>
    </row>
    <row r="26" customFormat="false" ht="21.75" hidden="false" customHeight="true" outlineLevel="0" collapsed="false">
      <c r="A26" s="20" t="s">
        <v>26</v>
      </c>
      <c r="B26" s="21"/>
      <c r="C26" s="25" t="n">
        <f aca="false">IFERROR(C10/C22,0)</f>
        <v>0.666666666666667</v>
      </c>
      <c r="D26" s="23" t="s">
        <v>27</v>
      </c>
      <c r="E26" s="23"/>
    </row>
    <row r="27" customFormat="false" ht="19.5" hidden="false" customHeight="true" outlineLevel="0" collapsed="false">
      <c r="A27" s="8" t="s">
        <v>28</v>
      </c>
      <c r="B27" s="8"/>
      <c r="C27" s="8"/>
      <c r="D27" s="8"/>
      <c r="E27" s="8"/>
    </row>
    <row r="28" customFormat="false" ht="7.5" hidden="false" customHeight="true" outlineLevel="0" collapsed="false"/>
    <row r="29" customFormat="false" ht="21.75" hidden="false" customHeight="true" outlineLevel="0" collapsed="false">
      <c r="A29" s="26" t="s">
        <v>29</v>
      </c>
      <c r="B29" s="26"/>
      <c r="C29" s="26"/>
      <c r="D29" s="26"/>
      <c r="E29" s="26"/>
    </row>
    <row r="30" customFormat="false" ht="18" hidden="false" customHeight="true" outlineLevel="0" collapsed="false">
      <c r="A30" s="27" t="s">
        <v>30</v>
      </c>
      <c r="B30" s="27"/>
      <c r="C30" s="27"/>
      <c r="D30" s="27"/>
      <c r="E30" s="27"/>
    </row>
    <row r="31" customFormat="false" ht="15" hidden="false" customHeight="false" outlineLevel="0" collapsed="false">
      <c r="A31" s="28" t="s">
        <v>31</v>
      </c>
      <c r="B31" s="28"/>
      <c r="C31" s="28"/>
      <c r="D31" s="28"/>
      <c r="E31" s="28"/>
    </row>
    <row r="32" customFormat="false" ht="21.75" hidden="false" customHeight="true" outlineLevel="0" collapsed="false">
      <c r="A32" s="29" t="s">
        <v>32</v>
      </c>
      <c r="B32" s="30"/>
      <c r="C32" s="12" t="n">
        <v>75000</v>
      </c>
      <c r="D32" s="30"/>
      <c r="E32" s="30"/>
    </row>
    <row r="33" customFormat="false" ht="13.5" hidden="false" customHeight="true" outlineLevel="0" collapsed="false">
      <c r="A33" s="31" t="s">
        <v>33</v>
      </c>
      <c r="B33" s="31"/>
      <c r="C33" s="30"/>
      <c r="D33" s="30"/>
      <c r="E33" s="30"/>
    </row>
    <row r="34" customFormat="false" ht="21.75" hidden="false" customHeight="true" outlineLevel="0" collapsed="false">
      <c r="A34" s="29" t="s">
        <v>34</v>
      </c>
      <c r="B34" s="30"/>
      <c r="C34" s="32" t="n">
        <v>0.08</v>
      </c>
      <c r="D34" s="30"/>
      <c r="E34" s="30"/>
    </row>
    <row r="35" customFormat="false" ht="13.5" hidden="false" customHeight="true" outlineLevel="0" collapsed="false">
      <c r="A35" s="31" t="s">
        <v>35</v>
      </c>
      <c r="B35" s="31"/>
      <c r="C35" s="30"/>
      <c r="D35" s="30"/>
      <c r="E35" s="30"/>
    </row>
    <row r="36" customFormat="false" ht="33.75" hidden="false" customHeight="true" outlineLevel="0" collapsed="false">
      <c r="A36" s="33" t="s">
        <v>36</v>
      </c>
      <c r="B36" s="33"/>
      <c r="C36" s="34" t="n">
        <f aca="false">IFERROR(C32/C34,0)</f>
        <v>937500</v>
      </c>
      <c r="D36" s="35"/>
      <c r="E36" s="36"/>
    </row>
    <row r="37" customFormat="false" ht="15.75" hidden="false" customHeight="true" outlineLevel="0" collapsed="false">
      <c r="A37" s="37" t="s">
        <v>37</v>
      </c>
      <c r="B37" s="37"/>
      <c r="C37" s="37"/>
      <c r="D37" s="37"/>
      <c r="E37" s="37"/>
    </row>
    <row r="38" customFormat="false" ht="21.75" hidden="false" customHeight="true" outlineLevel="0" collapsed="false">
      <c r="A38" s="20" t="s">
        <v>38</v>
      </c>
      <c r="B38" s="21"/>
      <c r="C38" s="24" t="n">
        <f aca="false">MAX(C10-C32,0)</f>
        <v>25000</v>
      </c>
      <c r="D38" s="23" t="s">
        <v>39</v>
      </c>
      <c r="E38" s="23"/>
    </row>
    <row r="39" customFormat="false" ht="21.75" hidden="false" customHeight="true" outlineLevel="0" collapsed="false">
      <c r="A39" s="20" t="s">
        <v>40</v>
      </c>
      <c r="B39" s="21"/>
      <c r="C39" s="38" t="n">
        <f aca="false">IF(C38&lt;=0,"∞",ROUND(C36/C38,1))</f>
        <v>37.5</v>
      </c>
      <c r="D39" s="23" t="s">
        <v>41</v>
      </c>
      <c r="E39" s="23"/>
    </row>
    <row r="40" customFormat="false" ht="27.75" hidden="false" customHeight="true" outlineLevel="0" collapsed="false">
      <c r="A40" s="39" t="s">
        <v>42</v>
      </c>
      <c r="B40" s="39"/>
      <c r="C40" s="39"/>
      <c r="D40" s="39"/>
      <c r="E40" s="39"/>
    </row>
  </sheetData>
  <mergeCells count="26">
    <mergeCell ref="A5:E5"/>
    <mergeCell ref="A7:E7"/>
    <mergeCell ref="A8:E8"/>
    <mergeCell ref="A9:E9"/>
    <mergeCell ref="A11:B11"/>
    <mergeCell ref="A13:B13"/>
    <mergeCell ref="A15:B15"/>
    <mergeCell ref="A16:E16"/>
    <mergeCell ref="A18:B18"/>
    <mergeCell ref="A20:B20"/>
    <mergeCell ref="A22:B22"/>
    <mergeCell ref="A23:E23"/>
    <mergeCell ref="D24:E24"/>
    <mergeCell ref="D25:E25"/>
    <mergeCell ref="D26:E26"/>
    <mergeCell ref="A27:E27"/>
    <mergeCell ref="A29:E29"/>
    <mergeCell ref="A30:E30"/>
    <mergeCell ref="A31:E31"/>
    <mergeCell ref="A33:B33"/>
    <mergeCell ref="A35:B35"/>
    <mergeCell ref="A36:B36"/>
    <mergeCell ref="A37:E37"/>
    <mergeCell ref="D38:E38"/>
    <mergeCell ref="D39:E39"/>
    <mergeCell ref="A40:E40"/>
  </mergeCells>
  <printOptions headings="false" gridLines="false" gridLinesSet="true" horizontalCentered="false" verticalCentered="false"/>
  <pageMargins left="0.4" right="0.4" top="0.4" bottom="0.4" header="0.511811023622047" footer="0.5"/>
  <pageSetup paperSize="1" scale="100" fitToWidth="1" fitToHeight="1" pageOrder="downThenOver" orientation="portrait" blackAndWhite="false" draft="false" cellComments="none" horizontalDpi="300" verticalDpi="300" copies="1"/>
  <headerFooter differentFirst="false" differentOddEven="false">
    <oddHeader/>
    <oddFooter>&amp;L&amp;"Arial,Italic"&amp;9 Get In to Get Out&amp;R&amp;9 movewithmomentum.com/freedom</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B29"/>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38"/>
    <col collapsed="false" customWidth="true" hidden="false" outlineLevel="0" max="2" min="2" style="0" width="75"/>
  </cols>
  <sheetData>
    <row r="1" customFormat="false" ht="15" hidden="false" customHeight="false" outlineLevel="0" collapsed="false">
      <c r="A1" s="1" t="s">
        <v>0</v>
      </c>
    </row>
    <row r="2" customFormat="false" ht="22.05" hidden="false" customHeight="false" outlineLevel="0" collapsed="false">
      <c r="A2" s="2" t="s">
        <v>43</v>
      </c>
    </row>
    <row r="3" customFormat="false" ht="15" hidden="false" customHeight="false" outlineLevel="0" collapsed="false">
      <c r="A3" s="40" t="s">
        <v>44</v>
      </c>
    </row>
    <row r="5" customFormat="false" ht="15.75" hidden="false" customHeight="true" outlineLevel="0" collapsed="false"/>
    <row r="6" customFormat="false" ht="31.5" hidden="false" customHeight="true" outlineLevel="0" collapsed="false">
      <c r="A6" s="41" t="s">
        <v>45</v>
      </c>
      <c r="B6" s="42" t="s">
        <v>46</v>
      </c>
    </row>
    <row r="7" customFormat="false" ht="15.75" hidden="false" customHeight="true" outlineLevel="0" collapsed="false"/>
    <row r="8" customFormat="false" ht="31.5" hidden="false" customHeight="true" outlineLevel="0" collapsed="false">
      <c r="A8" s="41" t="s">
        <v>47</v>
      </c>
      <c r="B8" s="42" t="s">
        <v>48</v>
      </c>
    </row>
    <row r="9" customFormat="false" ht="15.75" hidden="false" customHeight="true" outlineLevel="0" collapsed="false"/>
    <row r="10" customFormat="false" ht="31.5" hidden="false" customHeight="true" outlineLevel="0" collapsed="false">
      <c r="A10" s="41" t="s">
        <v>49</v>
      </c>
      <c r="B10" s="42" t="s">
        <v>50</v>
      </c>
    </row>
    <row r="11" customFormat="false" ht="15.75" hidden="false" customHeight="true" outlineLevel="0" collapsed="false"/>
    <row r="12" customFormat="false" ht="31.5" hidden="false" customHeight="true" outlineLevel="0" collapsed="false">
      <c r="A12" s="41" t="s">
        <v>51</v>
      </c>
      <c r="B12" s="42" t="s">
        <v>52</v>
      </c>
    </row>
    <row r="13" customFormat="false" ht="15.75" hidden="false" customHeight="true" outlineLevel="0" collapsed="false"/>
    <row r="14" customFormat="false" ht="31.5" hidden="false" customHeight="true" outlineLevel="0" collapsed="false">
      <c r="A14" s="41" t="s">
        <v>53</v>
      </c>
      <c r="B14" s="42" t="s">
        <v>54</v>
      </c>
    </row>
    <row r="15" customFormat="false" ht="15.75" hidden="false" customHeight="true" outlineLevel="0" collapsed="false"/>
    <row r="16" customFormat="false" ht="31.5" hidden="false" customHeight="true" outlineLevel="0" collapsed="false">
      <c r="A16" s="41" t="s">
        <v>55</v>
      </c>
      <c r="B16" s="42" t="s">
        <v>56</v>
      </c>
    </row>
    <row r="17" customFormat="false" ht="15.75" hidden="false" customHeight="true" outlineLevel="0" collapsed="false"/>
    <row r="18" customFormat="false" ht="15.75" hidden="false" customHeight="true" outlineLevel="0" collapsed="false"/>
    <row r="19" customFormat="false" ht="15.75" hidden="false" customHeight="true" outlineLevel="0" collapsed="false">
      <c r="A19" s="43" t="s">
        <v>57</v>
      </c>
    </row>
    <row r="20" customFormat="false" ht="15.75" hidden="false" customHeight="true" outlineLevel="0" collapsed="false"/>
    <row r="21" customFormat="false" ht="31.5" hidden="false" customHeight="true" outlineLevel="0" collapsed="false">
      <c r="A21" s="42" t="s">
        <v>58</v>
      </c>
    </row>
    <row r="22" customFormat="false" ht="15.75" hidden="false" customHeight="true" outlineLevel="0" collapsed="false"/>
    <row r="23" customFormat="false" ht="31.5" hidden="false" customHeight="true" outlineLevel="0" collapsed="false">
      <c r="A23" s="42" t="s">
        <v>59</v>
      </c>
    </row>
    <row r="24" customFormat="false" ht="15.75" hidden="false" customHeight="true" outlineLevel="0" collapsed="false"/>
    <row r="25" customFormat="false" ht="15.75" hidden="false" customHeight="true" outlineLevel="0" collapsed="false"/>
    <row r="26" customFormat="false" ht="15.75" hidden="false" customHeight="true" outlineLevel="0" collapsed="false">
      <c r="A26" s="43" t="s">
        <v>60</v>
      </c>
    </row>
    <row r="27" customFormat="false" ht="15.75" hidden="false" customHeight="true" outlineLevel="0" collapsed="false">
      <c r="A27" s="40" t="s">
        <v>61</v>
      </c>
    </row>
    <row r="28" customFormat="false" ht="15.75" hidden="false" customHeight="true" outlineLevel="0" collapsed="false">
      <c r="A28" s="40" t="s">
        <v>62</v>
      </c>
    </row>
    <row r="29" customFormat="false" ht="15.75" hidden="false" customHeight="true" outlineLevel="0" collapsed="false">
      <c r="A29" s="44" t="s">
        <v>63</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LibreOffice/24.2.7.2$Linux_X86_64 LibreOffice_project/420$Build-2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2026-05-22T19:44:38Z</dcterms:created>
  <dc:creator>openpyxl</dc:creator>
  <dc:description/>
  <dc:language>en-US</dc:language>
  <cp:lastModifiedBy/>
  <dcterms:modified xsi:type="dcterms:W3CDTF">2026-05-22T19:44:38Z</dcterms:modified>
  <cp:revision>0</cp:revision>
  <dc:subject/>
  <dc:title/>
</cp:coreProperties>
</file>

<file path=docProps/custom.xml><?xml version="1.0" encoding="utf-8"?>
<Properties xmlns="http://schemas.openxmlformats.org/officeDocument/2006/custom-properties" xmlns:vt="http://schemas.openxmlformats.org/officeDocument/2006/docPropsVTypes"/>
</file>